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0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ЦАОП!$A$1:$AG$69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26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8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<sst xmlns="http://schemas.openxmlformats.org/spreadsheetml/2006/main" count="2363" uniqueCount="653">
  <si>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</si>
  <si>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</si>
  <si>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</si>
  <si>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</si>
  <si>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</si>
  <si>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</si>
  <si>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</si>
  <si>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</si>
  <si>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</si>
  <si>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</si>
  <si>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</si>
  <si>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</si>
  <si>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</si>
  <si>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</si>
  <si>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</si>
  <si>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</si>
  <si>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</si>
  <si>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</si>
  <si>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</si>
  <si>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</si>
  <si>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</si>
  <si>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</si>
  <si>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</si>
  <si>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</si>
  <si>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</si>
  <si>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</si>
  <si>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</si>
  <si>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</si>
  <si>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</si>
  <si>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</si>
  <si>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</si>
  <si>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</si>
  <si>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</si>
  <si>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</si>
  <si>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</si>
  <si>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</si>
  <si>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</si>
  <si>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</si>
  <si>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</si>
  <si>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</si>
  <si>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</si>
  <si>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</si>
  <si>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</si>
  <si>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</si>
  <si>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</si>
  <si>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</si>
  <si>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</si>
  <si>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</si>
  <si>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</si>
  <si>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</si>
  <si>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</si>
  <si>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</si>
  <si>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</si>
  <si>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</si>
  <si>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</si>
  <si>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</si>
  <si>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</si>
  <si>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</si>
  <si>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</si>
  <si>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</si>
  <si>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</si>
  <si>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</si>
  <si>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</si>
  <si>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</si>
  <si>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</si>
  <si>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</si>
  <si>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</si>
  <si>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</si>
  <si>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</si>
  <si>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</si>
  <si>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</si>
  <si>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</si>
  <si>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</si>
  <si>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</si>
  <si>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</si>
  <si>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</si>
  <si>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</si>
  <si>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</si>
  <si>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</si>
  <si>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</si>
  <si>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</si>
  <si>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№10"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</si>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</sst>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300022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12726</v>
      </c>
      <c r="H10" s="50">
        <v>9688</v>
      </c>
      <c r="I10" s="50">
        <v>3038</v>
      </c>
      <c r="J10" s="50">
        <v>10880</v>
      </c>
      <c r="K10" s="11">
        <v>3.8</v>
      </c>
      <c r="L10" s="12">
        <f t="shared" ref="L10:L41" si="2">ROUND(J10*K10,0)</f>
        <v>41344</v>
      </c>
      <c r="M10" s="13">
        <f t="shared" ref="M10:M41" si="3">F10+G10+L10</f>
        <v>54070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864</v>
      </c>
      <c r="R10" s="50">
        <v>470</v>
      </c>
      <c r="S10" s="50">
        <v>394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13590</v>
      </c>
      <c r="AB10" s="12">
        <f t="shared" ref="AB10:AB41" si="12">H10+R10</f>
        <v>10158</v>
      </c>
      <c r="AC10" s="12">
        <f t="shared" ref="AC10:AC41" si="13">I10+S10</f>
        <v>3432</v>
      </c>
      <c r="AD10" s="12">
        <f t="shared" ref="AD10:AD41" si="14">J10+T10</f>
        <v>11780</v>
      </c>
      <c r="AE10" s="12">
        <f t="shared" ref="AE10:AE41" si="15">L10+V10</f>
        <v>44764</v>
      </c>
      <c r="AF10" s="12">
        <f t="shared" ref="AF10:AF41" si="16">M10+W10</f>
        <v>58354</v>
      </c>
      <c r="AG10" s="78">
        <v>5282</v>
      </c>
      <c r="AH10" s="79">
        <f t="shared" ref="AH10:AH41" si="17">IFERROR(ROUND(AF10/AG10,0),"")</f>
        <v>11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35226</v>
      </c>
      <c r="H12" s="50">
        <v>21601</v>
      </c>
      <c r="I12" s="50">
        <v>13625</v>
      </c>
      <c r="J12" s="50">
        <v>5589</v>
      </c>
      <c r="K12" s="15">
        <v>2.5</v>
      </c>
      <c r="L12" s="18">
        <f t="shared" si="2"/>
        <v>13973</v>
      </c>
      <c r="M12" s="19">
        <f t="shared" si="3"/>
        <v>49199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35226</v>
      </c>
      <c r="AB12" s="18">
        <f t="shared" si="12"/>
        <v>21601</v>
      </c>
      <c r="AC12" s="18">
        <f t="shared" si="13"/>
        <v>13625</v>
      </c>
      <c r="AD12" s="18">
        <f t="shared" si="14"/>
        <v>5589</v>
      </c>
      <c r="AE12" s="18">
        <f t="shared" si="15"/>
        <v>13973</v>
      </c>
      <c r="AF12" s="18">
        <f t="shared" si="16"/>
        <v>49199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308</v>
      </c>
      <c r="H13" s="50">
        <v>10</v>
      </c>
      <c r="I13" s="50">
        <v>298</v>
      </c>
      <c r="J13" s="50">
        <v>645</v>
      </c>
      <c r="K13" s="15">
        <v>2.2000000000000002</v>
      </c>
      <c r="L13" s="18">
        <f t="shared" si="2"/>
        <v>1419</v>
      </c>
      <c r="M13" s="19">
        <f t="shared" si="3"/>
        <v>1727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308</v>
      </c>
      <c r="AB13" s="18">
        <f t="shared" si="12"/>
        <v>10</v>
      </c>
      <c r="AC13" s="18">
        <f t="shared" si="13"/>
        <v>298</v>
      </c>
      <c r="AD13" s="18">
        <f t="shared" si="14"/>
        <v>645</v>
      </c>
      <c r="AE13" s="18">
        <f t="shared" si="15"/>
        <v>1419</v>
      </c>
      <c r="AF13" s="18">
        <f t="shared" si="16"/>
        <v>1727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100</v>
      </c>
      <c r="I23" s="50">
        <v>0</v>
      </c>
      <c r="J23" s="50">
        <v>100</v>
      </c>
      <c r="K23" s="15">
        <v>3.1</v>
      </c>
      <c r="L23" s="18">
        <f t="shared" si="2"/>
        <v>310</v>
      </c>
      <c r="M23" s="19">
        <f t="shared" si="3"/>
        <v>410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100</v>
      </c>
      <c r="AC23" s="18">
        <f t="shared" si="13"/>
        <v>0</v>
      </c>
      <c r="AD23" s="18">
        <f t="shared" si="14"/>
        <v>100</v>
      </c>
      <c r="AE23" s="18">
        <f t="shared" si="15"/>
        <v>310</v>
      </c>
      <c r="AF23" s="18">
        <f t="shared" si="16"/>
        <v>410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932</v>
      </c>
      <c r="H26" s="50">
        <v>100</v>
      </c>
      <c r="I26" s="50">
        <v>832</v>
      </c>
      <c r="J26" s="50">
        <v>2844</v>
      </c>
      <c r="K26" s="15">
        <v>2.9</v>
      </c>
      <c r="L26" s="18">
        <f t="shared" si="2"/>
        <v>8248</v>
      </c>
      <c r="M26" s="19">
        <f t="shared" si="3"/>
        <v>9180</v>
      </c>
      <c r="N26" s="56">
        <v>0</v>
      </c>
      <c r="O26" s="51">
        <v>0</v>
      </c>
      <c r="P26" s="3">
        <f t="shared" si="4"/>
        <v>0</v>
      </c>
      <c r="Q26" s="12">
        <f t="shared" si="5"/>
        <v>2827</v>
      </c>
      <c r="R26" s="50">
        <v>1700</v>
      </c>
      <c r="S26" s="50">
        <v>1127</v>
      </c>
      <c r="T26" s="50">
        <v>2624</v>
      </c>
      <c r="U26" s="15">
        <v>2.9</v>
      </c>
      <c r="V26" s="18">
        <f t="shared" si="6"/>
        <v>7610</v>
      </c>
      <c r="W26" s="59">
        <f t="shared" si="7"/>
        <v>10437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3759</v>
      </c>
      <c r="AB26" s="18">
        <f t="shared" si="12"/>
        <v>1800</v>
      </c>
      <c r="AC26" s="18">
        <f t="shared" si="13"/>
        <v>1959</v>
      </c>
      <c r="AD26" s="18">
        <f t="shared" si="14"/>
        <v>5468</v>
      </c>
      <c r="AE26" s="18">
        <f t="shared" si="15"/>
        <v>15858</v>
      </c>
      <c r="AF26" s="18">
        <f t="shared" si="16"/>
        <v>19617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1200</v>
      </c>
      <c r="H29" s="50">
        <v>0</v>
      </c>
      <c r="I29" s="50">
        <v>1200</v>
      </c>
      <c r="J29" s="50">
        <v>540</v>
      </c>
      <c r="K29" s="15">
        <v>2.5</v>
      </c>
      <c r="L29" s="18">
        <f t="shared" si="2"/>
        <v>1350</v>
      </c>
      <c r="M29" s="19">
        <f t="shared" si="3"/>
        <v>2550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1200</v>
      </c>
      <c r="AB29" s="18">
        <f t="shared" si="12"/>
        <v>0</v>
      </c>
      <c r="AC29" s="18">
        <f t="shared" si="13"/>
        <v>1200</v>
      </c>
      <c r="AD29" s="18">
        <f t="shared" si="14"/>
        <v>540</v>
      </c>
      <c r="AE29" s="18">
        <f t="shared" si="15"/>
        <v>1350</v>
      </c>
      <c r="AF29" s="18">
        <f t="shared" si="16"/>
        <v>2550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1298</v>
      </c>
      <c r="H31" s="50">
        <v>750</v>
      </c>
      <c r="I31" s="50">
        <v>548</v>
      </c>
      <c r="J31" s="50">
        <v>2898</v>
      </c>
      <c r="K31" s="16">
        <v>4.0999999999999996</v>
      </c>
      <c r="L31" s="18">
        <f t="shared" si="2"/>
        <v>11882</v>
      </c>
      <c r="M31" s="19">
        <f t="shared" si="3"/>
        <v>13180</v>
      </c>
      <c r="N31" s="56">
        <v>0</v>
      </c>
      <c r="O31" s="51">
        <v>0</v>
      </c>
      <c r="P31" s="3">
        <f t="shared" si="4"/>
        <v>0</v>
      </c>
      <c r="Q31" s="12">
        <f t="shared" si="5"/>
        <v>2436</v>
      </c>
      <c r="R31" s="50">
        <v>1900</v>
      </c>
      <c r="S31" s="50">
        <v>536</v>
      </c>
      <c r="T31" s="50">
        <v>1797</v>
      </c>
      <c r="U31" s="16">
        <v>4.0999999999999996</v>
      </c>
      <c r="V31" s="18">
        <f t="shared" si="6"/>
        <v>7368</v>
      </c>
      <c r="W31" s="59">
        <f t="shared" si="7"/>
        <v>9804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3734</v>
      </c>
      <c r="AB31" s="18">
        <f t="shared" si="12"/>
        <v>2650</v>
      </c>
      <c r="AC31" s="18">
        <f t="shared" si="13"/>
        <v>1084</v>
      </c>
      <c r="AD31" s="18">
        <f t="shared" si="14"/>
        <v>4695</v>
      </c>
      <c r="AE31" s="18">
        <f t="shared" si="15"/>
        <v>19250</v>
      </c>
      <c r="AF31" s="18">
        <f t="shared" si="16"/>
        <v>22984</v>
      </c>
      <c r="AG31" s="80">
        <v>4910</v>
      </c>
      <c r="AH31" s="81">
        <f t="shared" si="17"/>
        <v>5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3308</v>
      </c>
      <c r="H33" s="50">
        <v>450</v>
      </c>
      <c r="I33" s="50">
        <v>2858</v>
      </c>
      <c r="J33" s="50">
        <v>2622</v>
      </c>
      <c r="K33" s="16">
        <v>3.8</v>
      </c>
      <c r="L33" s="18">
        <f t="shared" si="2"/>
        <v>9964</v>
      </c>
      <c r="M33" s="19">
        <f t="shared" si="3"/>
        <v>13272</v>
      </c>
      <c r="N33" s="56">
        <v>0</v>
      </c>
      <c r="O33" s="51">
        <v>0</v>
      </c>
      <c r="P33" s="3">
        <f t="shared" si="4"/>
        <v>0</v>
      </c>
      <c r="Q33" s="12">
        <f t="shared" si="5"/>
        <v>2658</v>
      </c>
      <c r="R33" s="50">
        <v>1950</v>
      </c>
      <c r="S33" s="50">
        <v>708</v>
      </c>
      <c r="T33" s="50">
        <v>1431</v>
      </c>
      <c r="U33" s="16">
        <v>3.8</v>
      </c>
      <c r="V33" s="18">
        <f t="shared" si="6"/>
        <v>5438</v>
      </c>
      <c r="W33" s="59">
        <f t="shared" si="7"/>
        <v>8096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5966</v>
      </c>
      <c r="AB33" s="18">
        <f t="shared" si="12"/>
        <v>2400</v>
      </c>
      <c r="AC33" s="18">
        <f t="shared" si="13"/>
        <v>3566</v>
      </c>
      <c r="AD33" s="18">
        <f t="shared" si="14"/>
        <v>4053</v>
      </c>
      <c r="AE33" s="18">
        <f t="shared" si="15"/>
        <v>15402</v>
      </c>
      <c r="AF33" s="18">
        <f t="shared" si="16"/>
        <v>21368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54576</v>
      </c>
      <c r="R34" s="50">
        <v>46201</v>
      </c>
      <c r="S34" s="68">
        <v>8375</v>
      </c>
      <c r="T34" s="68">
        <v>17800</v>
      </c>
      <c r="U34" s="15">
        <v>2.8</v>
      </c>
      <c r="V34" s="18">
        <f t="shared" si="6"/>
        <v>49840</v>
      </c>
      <c r="W34" s="59">
        <f t="shared" si="7"/>
        <v>104416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54576</v>
      </c>
      <c r="AB34" s="18">
        <f t="shared" si="12"/>
        <v>46201</v>
      </c>
      <c r="AC34" s="18">
        <f t="shared" si="13"/>
        <v>8375</v>
      </c>
      <c r="AD34" s="18">
        <f t="shared" si="14"/>
        <v>17800</v>
      </c>
      <c r="AE34" s="18">
        <f t="shared" si="15"/>
        <v>49840</v>
      </c>
      <c r="AF34" s="18">
        <f t="shared" si="16"/>
        <v>104416</v>
      </c>
      <c r="AG34" s="80">
        <v>3200</v>
      </c>
      <c r="AH34" s="81">
        <f t="shared" si="17"/>
        <v>33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37587</v>
      </c>
      <c r="H47" s="5">
        <v>22722</v>
      </c>
      <c r="I47" s="5">
        <v>14865</v>
      </c>
      <c r="J47" s="5">
        <v>7705</v>
      </c>
      <c r="K47" s="15">
        <v>2.7</v>
      </c>
      <c r="L47" s="18">
        <f t="shared" si="20"/>
        <v>20804</v>
      </c>
      <c r="M47" s="19">
        <f t="shared" si="21"/>
        <v>58391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37587</v>
      </c>
      <c r="AB47" s="18">
        <f t="shared" si="30"/>
        <v>22722</v>
      </c>
      <c r="AC47" s="18">
        <f t="shared" si="31"/>
        <v>14865</v>
      </c>
      <c r="AD47" s="18">
        <f t="shared" si="32"/>
        <v>7705</v>
      </c>
      <c r="AE47" s="18">
        <f t="shared" si="33"/>
        <v>20804</v>
      </c>
      <c r="AF47" s="18">
        <f t="shared" si="34"/>
        <v>58391</v>
      </c>
      <c r="AG47" s="80">
        <v>4670</v>
      </c>
      <c r="AH47" s="81">
        <f t="shared" si="35"/>
        <v>13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32</v>
      </c>
      <c r="H49" s="50">
        <v>0</v>
      </c>
      <c r="I49" s="50">
        <v>32</v>
      </c>
      <c r="J49" s="50">
        <v>1810</v>
      </c>
      <c r="K49" s="15">
        <v>2.9</v>
      </c>
      <c r="L49" s="18">
        <f t="shared" si="20"/>
        <v>5249</v>
      </c>
      <c r="M49" s="19">
        <f t="shared" si="21"/>
        <v>5281</v>
      </c>
      <c r="N49" s="56">
        <v>0</v>
      </c>
      <c r="O49" s="51">
        <v>0</v>
      </c>
      <c r="P49" s="3">
        <f t="shared" si="22"/>
        <v>0</v>
      </c>
      <c r="Q49" s="12">
        <f t="shared" si="23"/>
        <v>1344</v>
      </c>
      <c r="R49" s="50">
        <v>533</v>
      </c>
      <c r="S49" s="50">
        <v>811</v>
      </c>
      <c r="T49" s="50">
        <v>685</v>
      </c>
      <c r="U49" s="15">
        <v>2.9</v>
      </c>
      <c r="V49" s="18">
        <f t="shared" si="24"/>
        <v>1987</v>
      </c>
      <c r="W49" s="59">
        <f t="shared" si="25"/>
        <v>3331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1376</v>
      </c>
      <c r="AB49" s="18">
        <f t="shared" si="30"/>
        <v>533</v>
      </c>
      <c r="AC49" s="18">
        <f t="shared" si="31"/>
        <v>843</v>
      </c>
      <c r="AD49" s="18">
        <f t="shared" si="32"/>
        <v>2495</v>
      </c>
      <c r="AE49" s="18">
        <f t="shared" si="33"/>
        <v>7236</v>
      </c>
      <c r="AF49" s="18">
        <f t="shared" si="34"/>
        <v>8612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5638</v>
      </c>
      <c r="H50" s="50">
        <v>4860</v>
      </c>
      <c r="I50" s="50">
        <v>778</v>
      </c>
      <c r="J50" s="50">
        <v>745</v>
      </c>
      <c r="K50" s="15">
        <v>2.6</v>
      </c>
      <c r="L50" s="18">
        <f t="shared" si="20"/>
        <v>1937</v>
      </c>
      <c r="M50" s="19">
        <f t="shared" si="21"/>
        <v>7575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5638</v>
      </c>
      <c r="AB50" s="18">
        <f t="shared" si="30"/>
        <v>4860</v>
      </c>
      <c r="AC50" s="18">
        <f t="shared" si="31"/>
        <v>778</v>
      </c>
      <c r="AD50" s="18">
        <f t="shared" si="32"/>
        <v>745</v>
      </c>
      <c r="AE50" s="18">
        <f t="shared" si="33"/>
        <v>1937</v>
      </c>
      <c r="AF50" s="18">
        <f t="shared" si="34"/>
        <v>7575</v>
      </c>
      <c r="AG50" s="80">
        <v>4211</v>
      </c>
      <c r="AH50" s="81">
        <f t="shared" si="35"/>
        <v>2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694</v>
      </c>
      <c r="R51" s="50">
        <v>420</v>
      </c>
      <c r="S51" s="50">
        <v>274</v>
      </c>
      <c r="T51" s="50">
        <v>322</v>
      </c>
      <c r="U51" s="15">
        <v>2.6</v>
      </c>
      <c r="V51" s="18">
        <f t="shared" si="24"/>
        <v>837</v>
      </c>
      <c r="W51" s="59">
        <f t="shared" si="25"/>
        <v>1531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694</v>
      </c>
      <c r="AB51" s="18">
        <f t="shared" si="30"/>
        <v>420</v>
      </c>
      <c r="AC51" s="18">
        <f t="shared" si="31"/>
        <v>274</v>
      </c>
      <c r="AD51" s="18">
        <f t="shared" si="32"/>
        <v>322</v>
      </c>
      <c r="AE51" s="18">
        <f t="shared" si="33"/>
        <v>837</v>
      </c>
      <c r="AF51" s="18">
        <f t="shared" si="34"/>
        <v>1531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914</v>
      </c>
      <c r="H52" s="50">
        <v>250</v>
      </c>
      <c r="I52" s="50">
        <v>664</v>
      </c>
      <c r="J52" s="50">
        <v>1435</v>
      </c>
      <c r="K52" s="15">
        <v>3</v>
      </c>
      <c r="L52" s="18">
        <f t="shared" si="20"/>
        <v>4305</v>
      </c>
      <c r="M52" s="19">
        <f t="shared" si="21"/>
        <v>5219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914</v>
      </c>
      <c r="AB52" s="18">
        <f t="shared" si="30"/>
        <v>250</v>
      </c>
      <c r="AC52" s="18">
        <f t="shared" si="31"/>
        <v>664</v>
      </c>
      <c r="AD52" s="18">
        <f t="shared" si="32"/>
        <v>1435</v>
      </c>
      <c r="AE52" s="18">
        <f t="shared" si="33"/>
        <v>4305</v>
      </c>
      <c r="AF52" s="18">
        <f t="shared" si="34"/>
        <v>5219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3046</v>
      </c>
      <c r="R53" s="50">
        <v>1800</v>
      </c>
      <c r="S53" s="50">
        <v>1246</v>
      </c>
      <c r="T53" s="50">
        <v>1140</v>
      </c>
      <c r="U53" s="15">
        <v>3</v>
      </c>
      <c r="V53" s="18">
        <f t="shared" si="24"/>
        <v>3420</v>
      </c>
      <c r="W53" s="59">
        <f t="shared" si="25"/>
        <v>6466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3046</v>
      </c>
      <c r="AB53" s="18">
        <f t="shared" si="30"/>
        <v>1800</v>
      </c>
      <c r="AC53" s="18">
        <f t="shared" si="31"/>
        <v>1246</v>
      </c>
      <c r="AD53" s="18">
        <f t="shared" si="32"/>
        <v>1140</v>
      </c>
      <c r="AE53" s="18">
        <f t="shared" si="33"/>
        <v>3420</v>
      </c>
      <c r="AF53" s="18">
        <f t="shared" si="34"/>
        <v>6466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1920</v>
      </c>
      <c r="H55" s="50">
        <v>100</v>
      </c>
      <c r="I55" s="50">
        <v>1820</v>
      </c>
      <c r="J55" s="50">
        <v>2313</v>
      </c>
      <c r="K55" s="15">
        <v>2.5</v>
      </c>
      <c r="L55" s="18">
        <f t="shared" si="20"/>
        <v>5783</v>
      </c>
      <c r="M55" s="19">
        <f t="shared" si="21"/>
        <v>7703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1920</v>
      </c>
      <c r="AB55" s="18">
        <f t="shared" si="30"/>
        <v>100</v>
      </c>
      <c r="AC55" s="18">
        <f t="shared" si="31"/>
        <v>1820</v>
      </c>
      <c r="AD55" s="18">
        <f t="shared" si="32"/>
        <v>2313</v>
      </c>
      <c r="AE55" s="18">
        <f t="shared" si="33"/>
        <v>5783</v>
      </c>
      <c r="AF55" s="18">
        <f t="shared" si="34"/>
        <v>7703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311</v>
      </c>
      <c r="R56" s="50">
        <v>75</v>
      </c>
      <c r="S56" s="50">
        <v>236</v>
      </c>
      <c r="T56" s="50">
        <v>52</v>
      </c>
      <c r="U56" s="15">
        <v>2.5</v>
      </c>
      <c r="V56" s="18">
        <f t="shared" si="24"/>
        <v>130</v>
      </c>
      <c r="W56" s="59">
        <f t="shared" si="25"/>
        <v>441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311</v>
      </c>
      <c r="AB56" s="18">
        <f t="shared" si="30"/>
        <v>75</v>
      </c>
      <c r="AC56" s="18">
        <f t="shared" si="31"/>
        <v>236</v>
      </c>
      <c r="AD56" s="18">
        <f t="shared" si="32"/>
        <v>52</v>
      </c>
      <c r="AE56" s="18">
        <f t="shared" si="33"/>
        <v>130</v>
      </c>
      <c r="AF56" s="18">
        <f t="shared" si="34"/>
        <v>441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7</v>
      </c>
      <c r="H60" s="148">
        <v>7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7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7</v>
      </c>
      <c r="AB60" s="145">
        <f t="shared" si="30"/>
        <v>7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7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347</v>
      </c>
      <c r="H61" s="148">
        <v>347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347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347</v>
      </c>
      <c r="AB61" s="145">
        <f t="shared" si="30"/>
        <v>347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347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13967</v>
      </c>
      <c r="H63" s="149">
        <v>13967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13967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13967</v>
      </c>
      <c r="AB63" s="145">
        <f t="shared" si="30"/>
        <v>13967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13967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141422</v>
      </c>
      <c r="H68" s="65">
        <f t="shared" si="36"/>
        <v>74952</v>
      </c>
      <c r="I68" s="65">
        <f t="shared" si="36"/>
        <v>66470</v>
      </c>
      <c r="J68" s="65">
        <f t="shared" si="36"/>
        <v>40126</v>
      </c>
      <c r="K68" s="23">
        <f>ROUND(L68/J68,0)</f>
        <v>3</v>
      </c>
      <c r="L68" s="65">
        <f t="shared" ref="L68:Q68" si="37">SUM(L10:L67)</f>
        <v>126568</v>
      </c>
      <c r="M68" s="65">
        <f t="shared" si="37"/>
        <v>267990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73256</v>
      </c>
      <c r="R68" s="65">
        <f t="shared" ref="R68" si="38">SUM(R10:R67)</f>
        <v>55049</v>
      </c>
      <c r="S68" s="65">
        <f t="shared" ref="S68:AH68" si="39">SUM(S10:S67)</f>
        <v>18207</v>
      </c>
      <c r="T68" s="65">
        <f t="shared" si="39"/>
        <v>26751</v>
      </c>
      <c r="U68" s="23">
        <f t="shared" si="39"/>
        <v>141.89999999999998</v>
      </c>
      <c r="V68" s="65">
        <f t="shared" si="39"/>
        <v>80050</v>
      </c>
      <c r="W68" s="65">
        <f t="shared" si="39"/>
        <v>153306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214678</v>
      </c>
      <c r="AB68" s="65">
        <f t="shared" si="39"/>
        <v>130001</v>
      </c>
      <c r="AC68" s="65">
        <f t="shared" si="39"/>
        <v>84677</v>
      </c>
      <c r="AD68" s="65">
        <f t="shared" si="39"/>
        <v>66877</v>
      </c>
      <c r="AE68" s="65">
        <f t="shared" si="39"/>
        <v>206618</v>
      </c>
      <c r="AF68" s="65">
        <f t="shared" si="39"/>
        <v>421296</v>
      </c>
      <c r="AG68" s="65">
        <f t="shared" si="39"/>
        <v>180151</v>
      </c>
      <c r="AH68" s="65">
        <f t="shared" si="39"/>
        <v>90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8.25" customHeight="1">
      <c r="A1" s="72"/>
      <c r="J1" s="1"/>
      <c r="K1" s="1"/>
      <c r="N1" s="1"/>
      <c r="S1" s="1"/>
      <c r="T1" s="1"/>
      <c r="U1" s="240" t="s">
        <v>651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241" t="s">
        <v>652</v>
      </c>
      <c r="D4" s="215">
        <v>300022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140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1200</v>
      </c>
      <c r="H30" s="149">
        <v>0</v>
      </c>
      <c r="I30" s="149">
        <v>1200</v>
      </c>
      <c r="J30" s="149">
        <v>540</v>
      </c>
      <c r="K30" s="143">
        <v>2.5</v>
      </c>
      <c r="L30" s="145">
        <f t="shared" si="2"/>
        <v>1350</v>
      </c>
      <c r="M30" s="146">
        <f t="shared" si="3"/>
        <v>2550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1200</v>
      </c>
      <c r="AB30" s="145">
        <f t="shared" si="12"/>
        <v>0</v>
      </c>
      <c r="AC30" s="145">
        <f t="shared" si="13"/>
        <v>1200</v>
      </c>
      <c r="AD30" s="145">
        <f t="shared" si="14"/>
        <v>540</v>
      </c>
      <c r="AE30" s="145">
        <f t="shared" si="15"/>
        <v>1350</v>
      </c>
      <c r="AF30" s="145">
        <f t="shared" si="16"/>
        <v>2550</v>
      </c>
      <c r="AG30" s="154">
        <v>3750</v>
      </c>
      <c r="AH30">
        <f t="shared" si="17"/>
        <v>1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1200</v>
      </c>
      <c r="H69" s="65">
        <f t="shared" si="36"/>
        <v>0</v>
      </c>
      <c r="I69" s="65">
        <f t="shared" si="36"/>
        <v>1200</v>
      </c>
      <c r="J69" s="65">
        <f t="shared" si="36"/>
        <v>540</v>
      </c>
      <c r="K69" s="23">
        <f>ROUND(L69/J69,0)</f>
        <v>3</v>
      </c>
      <c r="L69" s="65">
        <f t="shared" ref="L69:Q69" si="37">SUM(L11:L68)</f>
        <v>1350</v>
      </c>
      <c r="M69" s="65">
        <f t="shared" si="37"/>
        <v>2550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1200</v>
      </c>
      <c r="AB69" s="65">
        <f t="shared" si="38"/>
        <v>0</v>
      </c>
      <c r="AC69" s="65">
        <f t="shared" si="38"/>
        <v>1200</v>
      </c>
      <c r="AD69" s="65">
        <f t="shared" si="38"/>
        <v>540</v>
      </c>
      <c r="AE69" s="65">
        <f t="shared" si="38"/>
        <v>1350</v>
      </c>
      <c r="AF69" s="65">
        <f t="shared" si="38"/>
        <v>2550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15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25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55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77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20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62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15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1028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66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5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5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5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5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30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25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355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39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5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70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10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10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593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300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583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180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4076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10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400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210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400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1800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100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250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150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600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550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1750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125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350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35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14406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3600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8546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2260</v>
      </c>
    </row>
    <row r="248" spans="4:5">
      <c r="D248" s="172" t="s">
        <v>159</v>
      </c>
      <c r="E248" s="139">
        <f>SUM(E238:E247)</f>
        <v>14406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6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136</v>
      </c>
      <c r="C12" s="139" t="s">
        <v>626</v>
      </c>
      <c r="D12" s="139" t="s">
        <v>627</v>
      </c>
      <c r="E12" s="139">
        <v>560</v>
      </c>
    </row>
    <row r="13" spans="1:10">
      <c r="A13" s="139">
        <v>2</v>
      </c>
      <c r="B13" s="139">
        <v>29</v>
      </c>
      <c r="C13" s="139" t="s">
        <v>628</v>
      </c>
      <c r="D13" s="139" t="s">
        <v>629</v>
      </c>
      <c r="E13" s="139">
        <v>232</v>
      </c>
    </row>
    <row r="14" spans="1:10">
      <c r="A14" s="139">
        <v>3</v>
      </c>
      <c r="B14" s="139">
        <v>57</v>
      </c>
      <c r="C14" s="139" t="s">
        <v>630</v>
      </c>
      <c r="D14" s="139" t="s">
        <v>631</v>
      </c>
      <c r="E14" s="139">
        <v>1750</v>
      </c>
    </row>
    <row r="15" spans="1:10">
      <c r="A15" s="139">
        <v>4</v>
      </c>
      <c r="B15" s="139">
        <v>57</v>
      </c>
      <c r="C15" s="139" t="s">
        <v>630</v>
      </c>
      <c r="D15" s="139" t="s">
        <v>629</v>
      </c>
      <c r="E15" s="139">
        <v>4038</v>
      </c>
    </row>
    <row r="16" spans="1:10">
      <c r="A16" s="139">
        <v>5</v>
      </c>
      <c r="B16" s="139">
        <v>57</v>
      </c>
      <c r="C16" s="139" t="s">
        <v>630</v>
      </c>
      <c r="D16" s="139" t="s">
        <v>627</v>
      </c>
      <c r="E16" s="139">
        <v>740</v>
      </c>
    </row>
    <row r="17" spans="1:5">
      <c r="A17" s="139">
        <v>6</v>
      </c>
      <c r="B17" s="139">
        <v>60</v>
      </c>
      <c r="C17" s="139" t="s">
        <v>632</v>
      </c>
      <c r="D17" s="139" t="s">
        <v>633</v>
      </c>
      <c r="E17" s="139">
        <v>4100</v>
      </c>
    </row>
    <row r="18" spans="1:5">
      <c r="A18" s="139">
        <v>7</v>
      </c>
      <c r="B18" s="139">
        <v>162</v>
      </c>
      <c r="C18" s="139" t="s">
        <v>634</v>
      </c>
      <c r="D18" s="139" t="s">
        <v>627</v>
      </c>
      <c r="E18" s="139">
        <v>35</v>
      </c>
    </row>
    <row r="19" spans="1:5">
      <c r="A19" s="139">
        <v>8</v>
      </c>
      <c r="B19" s="139">
        <v>65</v>
      </c>
      <c r="C19" s="139" t="s">
        <v>635</v>
      </c>
      <c r="D19" s="139" t="s">
        <v>627</v>
      </c>
      <c r="E19" s="139">
        <v>35</v>
      </c>
    </row>
    <row r="20" spans="1:5">
      <c r="A20" s="139">
        <v>9</v>
      </c>
      <c r="B20" s="139">
        <v>97</v>
      </c>
      <c r="C20" s="139" t="s">
        <v>636</v>
      </c>
      <c r="D20" s="139" t="s">
        <v>631</v>
      </c>
      <c r="E20" s="139">
        <v>2050</v>
      </c>
    </row>
    <row r="21" spans="1:5">
      <c r="A21" s="139">
        <v>10</v>
      </c>
      <c r="B21" s="139">
        <v>97</v>
      </c>
      <c r="C21" s="139" t="s">
        <v>636</v>
      </c>
      <c r="D21" s="139" t="s">
        <v>629</v>
      </c>
      <c r="E21" s="139">
        <v>5013</v>
      </c>
    </row>
    <row r="22" spans="1:5">
      <c r="A22" s="139">
        <v>11</v>
      </c>
      <c r="B22" s="139">
        <v>97</v>
      </c>
      <c r="C22" s="139" t="s">
        <v>636</v>
      </c>
      <c r="D22" s="139" t="s">
        <v>627</v>
      </c>
      <c r="E22" s="139">
        <v>840</v>
      </c>
    </row>
    <row r="23" spans="1:5">
      <c r="A23" s="139">
        <v>12</v>
      </c>
      <c r="B23" s="139">
        <v>108</v>
      </c>
      <c r="C23" s="139" t="s">
        <v>637</v>
      </c>
      <c r="D23" s="139" t="s">
        <v>627</v>
      </c>
      <c r="E23" s="139">
        <v>66</v>
      </c>
    </row>
    <row r="24" spans="1:5">
      <c r="A24" s="139">
        <v>13</v>
      </c>
      <c r="B24" s="139">
        <v>112</v>
      </c>
      <c r="C24" s="139" t="s">
        <v>638</v>
      </c>
      <c r="D24" s="139" t="s">
        <v>627</v>
      </c>
      <c r="E24" s="139">
        <v>65</v>
      </c>
    </row>
    <row r="25" spans="1:5">
      <c r="A25" s="139">
        <v>14</v>
      </c>
      <c r="B25" s="139">
        <v>122</v>
      </c>
      <c r="C25" s="139" t="s">
        <v>639</v>
      </c>
      <c r="D25" s="139" t="s">
        <v>631</v>
      </c>
      <c r="E25" s="139">
        <v>833</v>
      </c>
    </row>
    <row r="26" spans="1:5">
      <c r="A26" s="139"/>
      <c r="B26" s="139" t="s">
        <v>159</v>
      </c>
      <c r="C26" s="139"/>
      <c r="D26" s="139">
        <f>SUM(D12:D25)</f>
        <v>0</v>
      </c>
      <c r="E26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640</v>
      </c>
      <c r="D12" s="139">
        <v>7</v>
      </c>
    </row>
    <row r="13" spans="1:11">
      <c r="A13" s="139">
        <v>2</v>
      </c>
      <c r="B13" s="139">
        <v>2905</v>
      </c>
      <c r="C13" s="139" t="s">
        <v>641</v>
      </c>
      <c r="D13" s="139">
        <v>347</v>
      </c>
    </row>
    <row r="14" spans="1:11">
      <c r="A14" s="139">
        <v>3</v>
      </c>
      <c r="B14" s="139">
        <v>2906</v>
      </c>
      <c r="C14" s="139" t="s">
        <v>642</v>
      </c>
      <c r="D14" s="139">
        <v>0</v>
      </c>
    </row>
    <row r="15" spans="1:11">
      <c r="A15" s="139">
        <v>4</v>
      </c>
      <c r="B15" s="139">
        <v>2907</v>
      </c>
      <c r="C15" s="139" t="s">
        <v>643</v>
      </c>
      <c r="D15" s="139">
        <v>13967</v>
      </c>
    </row>
    <row r="16" spans="1:11">
      <c r="A16" s="139"/>
      <c r="B16" s="139" t="s">
        <v>159</v>
      </c>
      <c r="C16" s="139"/>
      <c r="D16" s="139">
        <f>SUM(D12:D15)</f>
        <v>14321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644</v>
      </c>
      <c r="C7" s="139">
        <v>28492</v>
      </c>
    </row>
    <row r="8" spans="1:8">
      <c r="A8" s="139">
        <v>2</v>
      </c>
      <c r="B8" s="139" t="s">
        <v>645</v>
      </c>
      <c r="C8" s="139">
        <v>10028</v>
      </c>
    </row>
    <row r="9" spans="1:8">
      <c r="A9" s="139">
        <v>3</v>
      </c>
      <c r="B9" s="139" t="s">
        <v>646</v>
      </c>
      <c r="C9" s="139">
        <v>142</v>
      </c>
    </row>
    <row r="10" spans="1:8">
      <c r="A10" s="139">
        <v>4</v>
      </c>
      <c r="B10" s="139" t="s">
        <v>647</v>
      </c>
      <c r="C10" s="139">
        <v>144</v>
      </c>
    </row>
    <row r="11" spans="1:8">
      <c r="A11" s="139">
        <v>5</v>
      </c>
      <c r="B11" s="139" t="s">
        <v>648</v>
      </c>
      <c r="C11" s="139">
        <v>3634</v>
      </c>
    </row>
    <row r="12" spans="1:8">
      <c r="A12" s="139">
        <v>6</v>
      </c>
      <c r="B12" s="139" t="s">
        <v>649</v>
      </c>
      <c r="C12" s="139">
        <v>2476</v>
      </c>
    </row>
    <row r="13" spans="1:8">
      <c r="A13" s="139">
        <v>7</v>
      </c>
      <c r="B13" s="139" t="s">
        <v>650</v>
      </c>
      <c r="C13" s="139">
        <v>17615</v>
      </c>
    </row>
    <row r="14" spans="1:8">
      <c r="A14" s="139"/>
      <c r="B14" s="139" t="s">
        <v>159</v>
      </c>
      <c r="C14" s="139">
        <f>SUM(C7:C13)</f>
        <v>62531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7538</v>
      </c>
      <c r="H10" s="149">
        <v>4500</v>
      </c>
      <c r="I10" s="149">
        <v>3038</v>
      </c>
      <c r="J10" s="149">
        <v>10880</v>
      </c>
      <c r="K10" s="11">
        <v>3.8</v>
      </c>
      <c r="L10" s="142">
        <f t="shared" ref="L10:L41" si="2">ROUND(J10*K10,0)</f>
        <v>41344</v>
      </c>
      <c r="M10" s="13">
        <f t="shared" ref="M10:M41" si="3">F10+G10+L10</f>
        <v>48882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864</v>
      </c>
      <c r="R10" s="149">
        <v>470</v>
      </c>
      <c r="S10" s="149">
        <v>394</v>
      </c>
      <c r="T10" s="149">
        <v>900</v>
      </c>
      <c r="U10" s="11">
        <v>3.8</v>
      </c>
      <c r="V10" s="14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8402</v>
      </c>
      <c r="AB10" s="142">
        <f t="shared" ref="AB10:AB41" si="12">H10+R10</f>
        <v>4970</v>
      </c>
      <c r="AC10" s="142">
        <f t="shared" ref="AC10:AC41" si="13">I10+S10</f>
        <v>3432</v>
      </c>
      <c r="AD10" s="142">
        <f t="shared" ref="AD10:AD41" si="14">J10+T10</f>
        <v>11780</v>
      </c>
      <c r="AE10" s="142">
        <f t="shared" ref="AE10:AE41" si="15">L10+V10</f>
        <v>44764</v>
      </c>
      <c r="AF10" s="142">
        <f t="shared" ref="AF10:AF41" si="16">M10+W10</f>
        <v>53166</v>
      </c>
      <c r="AG10" s="78">
        <v>5282</v>
      </c>
      <c r="AH10">
        <f t="shared" ref="AH10:AH41" si="17">IFERROR(ROUND(AF10/AG10,0),"")</f>
        <v>10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19850</v>
      </c>
      <c r="H12" s="149">
        <v>6225</v>
      </c>
      <c r="I12" s="149">
        <v>13625</v>
      </c>
      <c r="J12" s="149">
        <v>5589</v>
      </c>
      <c r="K12" s="143">
        <v>2.5</v>
      </c>
      <c r="L12" s="145">
        <f t="shared" si="2"/>
        <v>13973</v>
      </c>
      <c r="M12" s="146">
        <f t="shared" si="3"/>
        <v>33823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19850</v>
      </c>
      <c r="AB12" s="145">
        <f t="shared" si="12"/>
        <v>6225</v>
      </c>
      <c r="AC12" s="145">
        <f t="shared" si="13"/>
        <v>13625</v>
      </c>
      <c r="AD12" s="145">
        <f t="shared" si="14"/>
        <v>5589</v>
      </c>
      <c r="AE12" s="145">
        <f t="shared" si="15"/>
        <v>13973</v>
      </c>
      <c r="AF12" s="145">
        <f t="shared" si="16"/>
        <v>33823</v>
      </c>
      <c r="AG12" s="154">
        <v>4670</v>
      </c>
      <c r="AH12">
        <f t="shared" si="17"/>
        <v>7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308</v>
      </c>
      <c r="H13" s="149">
        <v>10</v>
      </c>
      <c r="I13" s="149">
        <v>298</v>
      </c>
      <c r="J13" s="149">
        <v>645</v>
      </c>
      <c r="K13" s="143">
        <v>2.2000000000000002</v>
      </c>
      <c r="L13" s="145">
        <f t="shared" si="2"/>
        <v>1419</v>
      </c>
      <c r="M13" s="146">
        <f t="shared" si="3"/>
        <v>1727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308</v>
      </c>
      <c r="AB13" s="145">
        <f t="shared" si="12"/>
        <v>10</v>
      </c>
      <c r="AC13" s="145">
        <f t="shared" si="13"/>
        <v>298</v>
      </c>
      <c r="AD13" s="145">
        <f t="shared" si="14"/>
        <v>645</v>
      </c>
      <c r="AE13" s="145">
        <f t="shared" si="15"/>
        <v>1419</v>
      </c>
      <c r="AF13" s="145">
        <f t="shared" si="16"/>
        <v>1727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100</v>
      </c>
      <c r="H23" s="149">
        <v>100</v>
      </c>
      <c r="I23" s="149">
        <v>0</v>
      </c>
      <c r="J23" s="149">
        <v>100</v>
      </c>
      <c r="K23" s="143">
        <v>3.1</v>
      </c>
      <c r="L23" s="145">
        <f t="shared" si="2"/>
        <v>310</v>
      </c>
      <c r="M23" s="146">
        <f t="shared" si="3"/>
        <v>410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100</v>
      </c>
      <c r="AB23" s="145">
        <f t="shared" si="12"/>
        <v>100</v>
      </c>
      <c r="AC23" s="145">
        <f t="shared" si="13"/>
        <v>0</v>
      </c>
      <c r="AD23" s="145">
        <f t="shared" si="14"/>
        <v>100</v>
      </c>
      <c r="AE23" s="145">
        <f t="shared" si="15"/>
        <v>310</v>
      </c>
      <c r="AF23" s="145">
        <f t="shared" si="16"/>
        <v>410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932</v>
      </c>
      <c r="H26" s="149">
        <v>100</v>
      </c>
      <c r="I26" s="149">
        <v>832</v>
      </c>
      <c r="J26" s="149">
        <v>2844</v>
      </c>
      <c r="K26" s="143">
        <v>2.9</v>
      </c>
      <c r="L26" s="145">
        <f t="shared" si="2"/>
        <v>8248</v>
      </c>
      <c r="M26" s="146">
        <f t="shared" si="3"/>
        <v>9180</v>
      </c>
      <c r="N26" s="160">
        <v>0</v>
      </c>
      <c r="O26" s="159">
        <v>0</v>
      </c>
      <c r="P26" s="140">
        <f t="shared" si="4"/>
        <v>0</v>
      </c>
      <c r="Q26" s="142">
        <f t="shared" si="5"/>
        <v>2827</v>
      </c>
      <c r="R26" s="149">
        <v>1700</v>
      </c>
      <c r="S26" s="149">
        <v>1127</v>
      </c>
      <c r="T26" s="149">
        <v>2624</v>
      </c>
      <c r="U26" s="143">
        <v>2.9</v>
      </c>
      <c r="V26" s="145">
        <f t="shared" si="6"/>
        <v>7610</v>
      </c>
      <c r="W26" s="151">
        <f t="shared" si="7"/>
        <v>10437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3759</v>
      </c>
      <c r="AB26" s="145">
        <f t="shared" si="12"/>
        <v>1800</v>
      </c>
      <c r="AC26" s="145">
        <f t="shared" si="13"/>
        <v>1959</v>
      </c>
      <c r="AD26" s="145">
        <f t="shared" si="14"/>
        <v>5468</v>
      </c>
      <c r="AE26" s="145">
        <f t="shared" si="15"/>
        <v>15858</v>
      </c>
      <c r="AF26" s="145">
        <f t="shared" si="16"/>
        <v>19617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1298</v>
      </c>
      <c r="H31" s="149">
        <v>750</v>
      </c>
      <c r="I31" s="149">
        <v>548</v>
      </c>
      <c r="J31" s="149">
        <v>2898</v>
      </c>
      <c r="K31" s="16">
        <v>4.0999999999999996</v>
      </c>
      <c r="L31" s="145">
        <f t="shared" si="2"/>
        <v>11882</v>
      </c>
      <c r="M31" s="146">
        <f t="shared" si="3"/>
        <v>13180</v>
      </c>
      <c r="N31" s="160">
        <v>0</v>
      </c>
      <c r="O31" s="159">
        <v>0</v>
      </c>
      <c r="P31" s="140">
        <f t="shared" si="4"/>
        <v>0</v>
      </c>
      <c r="Q31" s="142">
        <f t="shared" si="5"/>
        <v>2436</v>
      </c>
      <c r="R31" s="149">
        <v>1900</v>
      </c>
      <c r="S31" s="149">
        <v>536</v>
      </c>
      <c r="T31" s="149">
        <v>1797</v>
      </c>
      <c r="U31" s="16">
        <v>4.0999999999999996</v>
      </c>
      <c r="V31" s="145">
        <f t="shared" si="6"/>
        <v>7368</v>
      </c>
      <c r="W31" s="151">
        <f t="shared" si="7"/>
        <v>9804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3734</v>
      </c>
      <c r="AB31" s="145">
        <f t="shared" si="12"/>
        <v>2650</v>
      </c>
      <c r="AC31" s="145">
        <f t="shared" si="13"/>
        <v>1084</v>
      </c>
      <c r="AD31" s="145">
        <f t="shared" si="14"/>
        <v>4695</v>
      </c>
      <c r="AE31" s="145">
        <f t="shared" si="15"/>
        <v>19250</v>
      </c>
      <c r="AF31" s="145">
        <f t="shared" si="16"/>
        <v>22984</v>
      </c>
      <c r="AG31" s="154">
        <v>4910</v>
      </c>
      <c r="AH31">
        <f t="shared" si="17"/>
        <v>5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3308</v>
      </c>
      <c r="H33" s="149">
        <v>450</v>
      </c>
      <c r="I33" s="149">
        <v>2858</v>
      </c>
      <c r="J33" s="149">
        <v>2622</v>
      </c>
      <c r="K33" s="16">
        <v>3.8</v>
      </c>
      <c r="L33" s="145">
        <f t="shared" si="2"/>
        <v>9964</v>
      </c>
      <c r="M33" s="146">
        <f t="shared" si="3"/>
        <v>13272</v>
      </c>
      <c r="N33" s="160">
        <v>0</v>
      </c>
      <c r="O33" s="159">
        <v>0</v>
      </c>
      <c r="P33" s="140">
        <f t="shared" si="4"/>
        <v>0</v>
      </c>
      <c r="Q33" s="142">
        <f t="shared" si="5"/>
        <v>2658</v>
      </c>
      <c r="R33" s="149">
        <v>1950</v>
      </c>
      <c r="S33" s="149">
        <v>708</v>
      </c>
      <c r="T33" s="149">
        <v>1431</v>
      </c>
      <c r="U33" s="16">
        <v>3.8</v>
      </c>
      <c r="V33" s="145">
        <f t="shared" si="6"/>
        <v>5438</v>
      </c>
      <c r="W33" s="151">
        <f t="shared" si="7"/>
        <v>8096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5966</v>
      </c>
      <c r="AB33" s="145">
        <f t="shared" si="12"/>
        <v>2400</v>
      </c>
      <c r="AC33" s="145">
        <f t="shared" si="13"/>
        <v>3566</v>
      </c>
      <c r="AD33" s="145">
        <f t="shared" si="14"/>
        <v>4053</v>
      </c>
      <c r="AE33" s="145">
        <f t="shared" si="15"/>
        <v>15402</v>
      </c>
      <c r="AF33" s="145">
        <f t="shared" si="16"/>
        <v>21368</v>
      </c>
      <c r="AG33" s="154">
        <v>4870</v>
      </c>
      <c r="AH33">
        <f t="shared" si="17"/>
        <v>4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36675</v>
      </c>
      <c r="R34" s="149">
        <v>28300</v>
      </c>
      <c r="S34" s="68">
        <v>8375</v>
      </c>
      <c r="T34" s="68">
        <v>17800</v>
      </c>
      <c r="U34" s="143">
        <v>2.8</v>
      </c>
      <c r="V34" s="145">
        <f t="shared" si="6"/>
        <v>49840</v>
      </c>
      <c r="W34" s="151">
        <f t="shared" si="7"/>
        <v>86515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36675</v>
      </c>
      <c r="AB34" s="145">
        <f t="shared" si="12"/>
        <v>28300</v>
      </c>
      <c r="AC34" s="145">
        <f t="shared" si="13"/>
        <v>8375</v>
      </c>
      <c r="AD34" s="145">
        <f t="shared" si="14"/>
        <v>17800</v>
      </c>
      <c r="AE34" s="145">
        <f t="shared" si="15"/>
        <v>49840</v>
      </c>
      <c r="AF34" s="145">
        <f t="shared" si="16"/>
        <v>86515</v>
      </c>
      <c r="AG34" s="154">
        <v>3200</v>
      </c>
      <c r="AH34">
        <f t="shared" si="17"/>
        <v>27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21995</v>
      </c>
      <c r="H47" s="141">
        <v>7130</v>
      </c>
      <c r="I47" s="141">
        <v>14865</v>
      </c>
      <c r="J47" s="141">
        <v>7705</v>
      </c>
      <c r="K47" s="143">
        <v>2.7</v>
      </c>
      <c r="L47" s="145">
        <f t="shared" si="20"/>
        <v>20804</v>
      </c>
      <c r="M47" s="146">
        <f t="shared" si="21"/>
        <v>42799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21995</v>
      </c>
      <c r="AB47" s="145">
        <f t="shared" si="30"/>
        <v>7130</v>
      </c>
      <c r="AC47" s="145">
        <f t="shared" si="31"/>
        <v>14865</v>
      </c>
      <c r="AD47" s="145">
        <f t="shared" si="32"/>
        <v>7705</v>
      </c>
      <c r="AE47" s="145">
        <f t="shared" si="33"/>
        <v>20804</v>
      </c>
      <c r="AF47" s="145">
        <f t="shared" si="34"/>
        <v>42799</v>
      </c>
      <c r="AG47" s="154">
        <v>4670</v>
      </c>
      <c r="AH47">
        <f t="shared" si="35"/>
        <v>9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32</v>
      </c>
      <c r="H49" s="149">
        <v>0</v>
      </c>
      <c r="I49" s="149">
        <v>32</v>
      </c>
      <c r="J49" s="149">
        <v>1810</v>
      </c>
      <c r="K49" s="143">
        <v>2.9</v>
      </c>
      <c r="L49" s="145">
        <f t="shared" si="20"/>
        <v>5249</v>
      </c>
      <c r="M49" s="146">
        <f t="shared" si="21"/>
        <v>5281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1344</v>
      </c>
      <c r="R49" s="149">
        <v>533</v>
      </c>
      <c r="S49" s="149">
        <v>811</v>
      </c>
      <c r="T49" s="149">
        <v>685</v>
      </c>
      <c r="U49" s="143">
        <v>2.9</v>
      </c>
      <c r="V49" s="145">
        <f t="shared" si="24"/>
        <v>1987</v>
      </c>
      <c r="W49" s="151">
        <f t="shared" si="25"/>
        <v>3331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1376</v>
      </c>
      <c r="AB49" s="145">
        <f t="shared" si="30"/>
        <v>533</v>
      </c>
      <c r="AC49" s="145">
        <f t="shared" si="31"/>
        <v>843</v>
      </c>
      <c r="AD49" s="145">
        <f t="shared" si="32"/>
        <v>2495</v>
      </c>
      <c r="AE49" s="145">
        <f t="shared" si="33"/>
        <v>7236</v>
      </c>
      <c r="AF49" s="145">
        <f t="shared" si="34"/>
        <v>8612</v>
      </c>
      <c r="AG49" s="154">
        <v>4800</v>
      </c>
      <c r="AH49">
        <f t="shared" si="35"/>
        <v>2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798</v>
      </c>
      <c r="H50" s="149">
        <v>20</v>
      </c>
      <c r="I50" s="149">
        <v>778</v>
      </c>
      <c r="J50" s="149">
        <v>745</v>
      </c>
      <c r="K50" s="143">
        <v>2.6</v>
      </c>
      <c r="L50" s="145">
        <f t="shared" si="20"/>
        <v>1937</v>
      </c>
      <c r="M50" s="146">
        <f t="shared" si="21"/>
        <v>2735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798</v>
      </c>
      <c r="AB50" s="145">
        <f t="shared" si="30"/>
        <v>20</v>
      </c>
      <c r="AC50" s="145">
        <f t="shared" si="31"/>
        <v>778</v>
      </c>
      <c r="AD50" s="145">
        <f t="shared" si="32"/>
        <v>745</v>
      </c>
      <c r="AE50" s="145">
        <f t="shared" si="33"/>
        <v>1937</v>
      </c>
      <c r="AF50" s="145">
        <f t="shared" si="34"/>
        <v>2735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694</v>
      </c>
      <c r="R51" s="149">
        <v>420</v>
      </c>
      <c r="S51" s="149">
        <v>274</v>
      </c>
      <c r="T51" s="149">
        <v>322</v>
      </c>
      <c r="U51" s="143">
        <v>2.6</v>
      </c>
      <c r="V51" s="145">
        <f t="shared" si="24"/>
        <v>837</v>
      </c>
      <c r="W51" s="151">
        <f t="shared" si="25"/>
        <v>1531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694</v>
      </c>
      <c r="AB51" s="145">
        <f t="shared" si="30"/>
        <v>420</v>
      </c>
      <c r="AC51" s="145">
        <f t="shared" si="31"/>
        <v>274</v>
      </c>
      <c r="AD51" s="145">
        <f t="shared" si="32"/>
        <v>322</v>
      </c>
      <c r="AE51" s="145">
        <f t="shared" si="33"/>
        <v>837</v>
      </c>
      <c r="AF51" s="145">
        <f t="shared" si="34"/>
        <v>1531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914</v>
      </c>
      <c r="H52" s="149">
        <v>250</v>
      </c>
      <c r="I52" s="149">
        <v>664</v>
      </c>
      <c r="J52" s="149">
        <v>1435</v>
      </c>
      <c r="K52" s="143">
        <v>3</v>
      </c>
      <c r="L52" s="145">
        <f t="shared" si="20"/>
        <v>4305</v>
      </c>
      <c r="M52" s="146">
        <f t="shared" si="21"/>
        <v>5219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914</v>
      </c>
      <c r="AB52" s="145">
        <f t="shared" si="30"/>
        <v>250</v>
      </c>
      <c r="AC52" s="145">
        <f t="shared" si="31"/>
        <v>664</v>
      </c>
      <c r="AD52" s="145">
        <f t="shared" si="32"/>
        <v>1435</v>
      </c>
      <c r="AE52" s="145">
        <f t="shared" si="33"/>
        <v>4305</v>
      </c>
      <c r="AF52" s="145">
        <f t="shared" si="34"/>
        <v>5219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3046</v>
      </c>
      <c r="R53" s="149">
        <v>1800</v>
      </c>
      <c r="S53" s="149">
        <v>1246</v>
      </c>
      <c r="T53" s="149">
        <v>1140</v>
      </c>
      <c r="U53" s="143">
        <v>3</v>
      </c>
      <c r="V53" s="145">
        <f t="shared" si="24"/>
        <v>3420</v>
      </c>
      <c r="W53" s="151">
        <f t="shared" si="25"/>
        <v>6466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3046</v>
      </c>
      <c r="AB53" s="145">
        <f t="shared" si="30"/>
        <v>1800</v>
      </c>
      <c r="AC53" s="145">
        <f t="shared" si="31"/>
        <v>1246</v>
      </c>
      <c r="AD53" s="145">
        <f t="shared" si="32"/>
        <v>1140</v>
      </c>
      <c r="AE53" s="145">
        <f t="shared" si="33"/>
        <v>3420</v>
      </c>
      <c r="AF53" s="145">
        <f t="shared" si="34"/>
        <v>6466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1920</v>
      </c>
      <c r="H55" s="149">
        <v>100</v>
      </c>
      <c r="I55" s="149">
        <v>1820</v>
      </c>
      <c r="J55" s="149">
        <v>2313</v>
      </c>
      <c r="K55" s="143">
        <v>2.5</v>
      </c>
      <c r="L55" s="145">
        <f t="shared" si="20"/>
        <v>5783</v>
      </c>
      <c r="M55" s="146">
        <f t="shared" si="21"/>
        <v>7703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1920</v>
      </c>
      <c r="AB55" s="145">
        <f t="shared" si="30"/>
        <v>100</v>
      </c>
      <c r="AC55" s="145">
        <f t="shared" si="31"/>
        <v>1820</v>
      </c>
      <c r="AD55" s="145">
        <f t="shared" si="32"/>
        <v>2313</v>
      </c>
      <c r="AE55" s="145">
        <f t="shared" si="33"/>
        <v>5783</v>
      </c>
      <c r="AF55" s="145">
        <f t="shared" si="34"/>
        <v>7703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311</v>
      </c>
      <c r="R56" s="149">
        <v>75</v>
      </c>
      <c r="S56" s="149">
        <v>236</v>
      </c>
      <c r="T56" s="149">
        <v>52</v>
      </c>
      <c r="U56" s="143">
        <v>2.5</v>
      </c>
      <c r="V56" s="145">
        <f t="shared" si="24"/>
        <v>130</v>
      </c>
      <c r="W56" s="151">
        <f t="shared" si="25"/>
        <v>441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311</v>
      </c>
      <c r="AB56" s="145">
        <f t="shared" si="30"/>
        <v>75</v>
      </c>
      <c r="AC56" s="145">
        <f t="shared" si="31"/>
        <v>236</v>
      </c>
      <c r="AD56" s="145">
        <f t="shared" si="32"/>
        <v>52</v>
      </c>
      <c r="AE56" s="145">
        <f t="shared" si="33"/>
        <v>130</v>
      </c>
      <c r="AF56" s="145">
        <f t="shared" si="34"/>
        <v>441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84905</v>
      </c>
      <c r="H68" s="65">
        <f t="shared" si="36"/>
        <v>19635</v>
      </c>
      <c r="I68" s="65">
        <f t="shared" si="36"/>
        <v>65270</v>
      </c>
      <c r="J68" s="65">
        <f t="shared" si="36"/>
        <v>39586</v>
      </c>
      <c r="K68" s="23">
        <f>ROUND(L68/J68,0)</f>
        <v>3</v>
      </c>
      <c r="L68" s="65">
        <f t="shared" ref="L68:Q68" si="37">SUM(L10:L67)</f>
        <v>125218</v>
      </c>
      <c r="M68" s="65">
        <f t="shared" si="37"/>
        <v>210123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55355</v>
      </c>
      <c r="R68" s="65"/>
      <c r="S68" s="65">
        <f t="shared" ref="S68:AH68" si="38">SUM(S10:S67)</f>
        <v>18207</v>
      </c>
      <c r="T68" s="65">
        <f t="shared" si="38"/>
        <v>26751</v>
      </c>
      <c r="U68" s="23">
        <f t="shared" si="38"/>
        <v>141.89999999999998</v>
      </c>
      <c r="V68" s="65">
        <f t="shared" si="38"/>
        <v>80050</v>
      </c>
      <c r="W68" s="65">
        <f t="shared" si="38"/>
        <v>135405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140260</v>
      </c>
      <c r="AB68" s="65">
        <f t="shared" si="38"/>
        <v>56783</v>
      </c>
      <c r="AC68" s="65">
        <f t="shared" si="38"/>
        <v>83477</v>
      </c>
      <c r="AD68" s="65">
        <f t="shared" si="38"/>
        <v>66337</v>
      </c>
      <c r="AE68" s="65">
        <f t="shared" si="38"/>
        <v>205268</v>
      </c>
      <c r="AF68" s="65">
        <f t="shared" si="38"/>
        <v>345528</v>
      </c>
      <c r="AG68" s="65">
        <f t="shared" si="38"/>
        <v>180151</v>
      </c>
      <c r="AH68">
        <f t="shared" si="38"/>
        <v>73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300022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5188</v>
      </c>
      <c r="H10" s="149">
        <v>5188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5188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5188</v>
      </c>
      <c r="AB10" s="142">
        <f t="shared" ref="AB10:AB41" si="12">H10+R10</f>
        <v>5188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5188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15376</v>
      </c>
      <c r="H12" s="149">
        <v>15376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15376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15376</v>
      </c>
      <c r="AB12" s="145">
        <f t="shared" si="12"/>
        <v>15376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15376</v>
      </c>
      <c r="AG12" s="154">
        <v>4670</v>
      </c>
      <c r="AH12">
        <f t="shared" si="17"/>
        <v>3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17901</v>
      </c>
      <c r="R34" s="149">
        <v>17901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17901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17901</v>
      </c>
      <c r="AB34" s="145">
        <f t="shared" si="12"/>
        <v>17901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17901</v>
      </c>
      <c r="AG34" s="154">
        <v>3200</v>
      </c>
      <c r="AH34">
        <f t="shared" si="17"/>
        <v>6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15592</v>
      </c>
      <c r="H47" s="141">
        <v>15592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15592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15592</v>
      </c>
      <c r="AB47" s="145">
        <f t="shared" si="30"/>
        <v>15592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15592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4840</v>
      </c>
      <c r="H50" s="149">
        <v>4840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4840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4840</v>
      </c>
      <c r="AB50" s="145">
        <f t="shared" si="30"/>
        <v>4840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4840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40996</v>
      </c>
      <c r="H68" s="65">
        <f t="shared" si="36"/>
        <v>40996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40996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17901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17901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58897</v>
      </c>
      <c r="AB68" s="65">
        <f t="shared" si="38"/>
        <v>58897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58897</v>
      </c>
      <c r="AG68" s="65">
        <f t="shared" si="38"/>
        <v>180151</v>
      </c>
      <c r="AH68">
        <f t="shared" si="38"/>
        <v>14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ЦАОП!Область_печати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2025-04-30T11:34:31Z</cp:lastPrinted>
  <dcterms:created xsi:type="dcterms:W3CDTF">2016-01-04T13:41:28Z</dcterms:created>
  <dcterms:modified xsi:type="dcterms:W3CDTF">2025-04-30T11:34:33Z</dcterms:modified>
</cp:coreProperties>
</file>